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Szymaniak\Desktop\"/>
    </mc:Choice>
  </mc:AlternateContent>
  <bookViews>
    <workbookView xWindow="0" yWindow="0" windowWidth="23040" windowHeight="8496"/>
  </bookViews>
  <sheets>
    <sheet name="RACHUNEK WYNIKÓ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42" i="1" l="1"/>
  <c r="D42" i="1"/>
  <c r="E38" i="1"/>
  <c r="D38" i="1"/>
  <c r="E34" i="1"/>
  <c r="D34" i="1"/>
  <c r="D30" i="1"/>
  <c r="D18" i="1"/>
  <c r="D29" i="1" s="1"/>
  <c r="E29" i="1" l="1"/>
  <c r="E37" i="1" s="1"/>
  <c r="E45" i="1" s="1"/>
  <c r="D37" i="1"/>
  <c r="D45" i="1" s="1"/>
  <c r="E48" i="1" l="1"/>
  <c r="D48" i="1" l="1"/>
</calcChain>
</file>

<file path=xl/sharedStrings.xml><?xml version="1.0" encoding="utf-8"?>
<sst xmlns="http://schemas.openxmlformats.org/spreadsheetml/2006/main" count="79" uniqueCount="60">
  <si>
    <t>A.</t>
  </si>
  <si>
    <t>Przychody netto z podstawowej działalności operacyjnej</t>
  </si>
  <si>
    <t>I.</t>
  </si>
  <si>
    <t>Przychody netto ze sprzedaży produktów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</si>
  <si>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</si>
  <si>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</si>
  <si>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</si>
  <si>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</si>
  <si>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</si>
  <si>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</si>
  <si>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</si>
  <si>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</si>
  <si>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</si>
  <si>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</si>
  <si>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</si>
  <si>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</si>
  <si>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</si>
  <si>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</si>
  <si>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</si>
  <si>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</si>
  <si>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</si>
  <si>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</si>
  <si>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</si>
  <si>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</si>
  <si>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</si>
  <si>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</si>
  <si>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</si>
  <si>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</si>
  <si>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</si>
  <si>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</si>
  <si>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C.</t>
  </si>
  <si>
    <t>Zysk (strata) z działalności podstawowej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</si>
  <si>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</si>
  <si>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</si>
  <si>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</si>
  <si>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</si>
  <si>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</si>
  <si>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</si>
  <si>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</si>
  <si>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Koszty inwestycji finansowanych ze środków własnych samorządowych zakładów budżetowych i dochodów jednostek budżetowych gromadzonych na wydzielonym rachunku</t>
  </si>
  <si>
    <t>F.</t>
  </si>
  <si>
    <t>Zysk (strata) z działalności operacyjnej (C+D-E)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</si>
  <si>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</si>
  <si>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</si>
  <si>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</si>
  <si>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</si>
  <si>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</si>
  <si>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</si>
  <si>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</si>
  <si>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>K.</t>
  </si>
  <si>
    <t>L.</t>
  </si>
  <si>
    <t>Podatek dochodowy</t>
  </si>
  <si>
    <t>M.</t>
  </si>
  <si>
    <t>Pozostałe obowiązkowe zmniejszenia zysku (zwiększenia straty) oraz nadwyżki środków obrotowych</t>
  </si>
  <si>
    <t>N.</t>
  </si>
  <si>
    <t>Zysk (strata) netto (K-L-M)</t>
  </si>
  <si>
    <t>Treść</t>
  </si>
  <si>
    <t>Stan na koniec roku poprzedniego</t>
  </si>
  <si>
    <t>Stan na koniec roku bieżącego</t>
  </si>
  <si>
    <t>Zysk (strata) brutto (F+G-H)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</si>
</sst>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zł&quot;;\-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7" fontId="0" fillId="0" borderId="0" xfId="0" applyNumberFormat="1"/>
    <xf numFmtId="7" fontId="4" fillId="0" borderId="1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horizontal="center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7" fontId="4" fillId="2" borderId="3" xfId="0" applyNumberFormat="1" applyFont="1" applyFill="1" applyBorder="1"/>
    <xf numFmtId="7" fontId="4" fillId="2" borderId="10" xfId="0" applyNumberFormat="1" applyFont="1" applyFill="1" applyBorder="1"/>
    <xf numFmtId="0" fontId="5" fillId="0" borderId="5" xfId="0" applyFont="1" applyBorder="1"/>
    <xf numFmtId="0" fontId="5" fillId="0" borderId="7" xfId="0" applyFont="1" applyBorder="1"/>
    <xf numFmtId="7" fontId="5" fillId="0" borderId="5" xfId="0" applyNumberFormat="1" applyFont="1" applyBorder="1"/>
    <xf numFmtId="7" fontId="5" fillId="0" borderId="11" xfId="0" applyNumberFormat="1" applyFont="1" applyBorder="1"/>
    <xf numFmtId="0" fontId="4" fillId="2" borderId="5" xfId="0" applyFont="1" applyFill="1" applyBorder="1"/>
    <xf numFmtId="0" fontId="4" fillId="2" borderId="7" xfId="0" applyFont="1" applyFill="1" applyBorder="1"/>
    <xf numFmtId="7" fontId="4" fillId="2" borderId="5" xfId="0" applyNumberFormat="1" applyFont="1" applyFill="1" applyBorder="1"/>
    <xf numFmtId="7" fontId="4" fillId="2" borderId="11" xfId="0" applyNumberFormat="1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7" fontId="4" fillId="2" borderId="6" xfId="0" applyNumberFormat="1" applyFont="1" applyFill="1" applyBorder="1"/>
    <xf numFmtId="7" fontId="4" fillId="2" borderId="12" xfId="0" applyNumberFormat="1" applyFont="1" applyFill="1" applyBorder="1"/>
    <xf numFmtId="0" fontId="5" fillId="0" borderId="7" xfId="0" applyFont="1" applyBorder="1" applyAlignment="1">
      <alignment wrapText="1"/>
    </xf>
    <xf numFmtId="7" fontId="4" fillId="2" borderId="13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95251</xdr:rowOff>
    </xdr:from>
    <xdr:to>
      <xdr:col>4</xdr:col>
      <xdr:colOff>695325</xdr:colOff>
      <xdr:row>6</xdr:row>
      <xdr:rowOff>26386</xdr:rowOff>
    </xdr:to>
    <xdr:grpSp>
      <xdr:nvGrpSpPr>
        <xdr:cNvPr id="7" name="Grup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15765" y="95251"/>
          <a:ext cx="5661514" cy="1038966"/>
          <a:chOff x="114300" y="95251"/>
          <a:chExt cx="5972175" cy="1083660"/>
        </a:xfrm>
      </xdr:grpSpPr>
      <xdr:sp macro="" textlink="">
        <xdr:nvSpPr>
          <xdr:cNvPr id="2" name="pole tekstow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14300" y="97276"/>
            <a:ext cx="1971675" cy="609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rIns="36000" rtlCol="0" anchor="t"/>
          <a:lstStyle/>
          <a:p>
            <a:r>
              <a:rPr lang="pl-PL" sz="800">
                <a:latin typeface="Arial Narrow" panose="020B0606020202030204" pitchFamily="34" charset="0"/>
              </a:rPr>
              <a:t>Nazwa i adres jednostki sprawozdawczej</a:t>
            </a:r>
          </a:p>
          <a:p>
            <a:endParaRPr lang="pl-PL" sz="800">
              <a:latin typeface="Arial Narrow" panose="020B0606020202030204" pitchFamily="34" charset="0"/>
            </a:endParaRPr>
          </a:p>
          <a:p>
            <a:pPr algn="ctr"/>
            <a:r>
              <a:rPr lang="pl-PL" sz="800" b="1">
                <a:latin typeface="Arial Narrow" panose="020B0606020202030204" pitchFamily="34" charset="0"/>
              </a:rPr>
              <a:t>Szkoła</a:t>
            </a:r>
            <a:r>
              <a:rPr lang="pl-PL" sz="800" b="1" baseline="0">
                <a:latin typeface="Arial Narrow" panose="020B0606020202030204" pitchFamily="34" charset="0"/>
              </a:rPr>
              <a:t> Podstawowa Nr 6 im.Romualda  Traugutta ul.Kolejowa 2,</a:t>
            </a:r>
            <a:r>
              <a:rPr lang="pl-PL" sz="800" b="1">
                <a:latin typeface="Arial Narrow" panose="020B0606020202030204" pitchFamily="34" charset="0"/>
              </a:rPr>
              <a:t> 62-510 Konin</a:t>
            </a:r>
          </a:p>
        </xdr:txBody>
      </xdr:sp>
      <xdr:sp macro="" textlink="">
        <xdr:nvSpPr>
          <xdr:cNvPr id="3" name="pole tekstow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22731" y="742950"/>
            <a:ext cx="1962150" cy="42862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l-PL" sz="800">
                <a:latin typeface="Arial Narrow" panose="020B0606020202030204" pitchFamily="34" charset="0"/>
              </a:rPr>
              <a:t>Numer identyfikacyjny REGON</a:t>
            </a:r>
          </a:p>
          <a:p>
            <a:pPr algn="ctr"/>
            <a:r>
              <a:rPr lang="pl-PL" sz="800" b="1">
                <a:latin typeface="Arial Narrow" panose="020B0606020202030204" pitchFamily="34" charset="0"/>
              </a:rPr>
              <a:t>000247255</a:t>
            </a:r>
          </a:p>
        </xdr:txBody>
      </xdr:sp>
      <xdr:sp macro="" textlink="">
        <xdr:nvSpPr>
          <xdr:cNvPr id="4" name="pole tekstow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181475" y="97440"/>
            <a:ext cx="1905000" cy="79099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l-PL" sz="800">
                <a:latin typeface="Arial Narrow" panose="020B0606020202030204" pitchFamily="34" charset="0"/>
              </a:rPr>
              <a:t>Adresat:</a:t>
            </a:r>
          </a:p>
          <a:p>
            <a:endParaRPr lang="pl-PL" sz="800">
              <a:latin typeface="Arial Narrow" panose="020B0606020202030204" pitchFamily="34" charset="0"/>
            </a:endParaRPr>
          </a:p>
          <a:p>
            <a:r>
              <a:rPr lang="pl-PL" sz="800">
                <a:latin typeface="Arial Narrow" panose="020B0606020202030204" pitchFamily="34" charset="0"/>
              </a:rPr>
              <a:t>Prezydent Miasta Konina</a:t>
            </a:r>
          </a:p>
        </xdr:txBody>
      </xdr:sp>
      <xdr:sp macro="" textlink="">
        <xdr:nvSpPr>
          <xdr:cNvPr id="5" name="pole tekstow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182571" y="921735"/>
            <a:ext cx="1895475" cy="2571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l-PL" sz="800">
                <a:latin typeface="Arial Narrow" panose="020B0606020202030204" pitchFamily="34" charset="0"/>
              </a:rPr>
              <a:t>Wysłać bez pisma przewodniego</a:t>
            </a:r>
          </a:p>
        </xdr:txBody>
      </xdr:sp>
      <xdr:sp macro="" textlink="">
        <xdr:nvSpPr>
          <xdr:cNvPr id="6" name="pole tekstow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124075" y="95251"/>
            <a:ext cx="2000250" cy="1076324"/>
          </a:xfrm>
          <a:prstGeom prst="rect">
            <a:avLst/>
          </a:prstGeom>
          <a:solidFill>
            <a:schemeClr val="lt1"/>
          </a:solidFill>
          <a:ln w="158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pl-PL" sz="900" b="1">
              <a:latin typeface="Arial Narrow" panose="020B0606020202030204" pitchFamily="34" charset="0"/>
            </a:endParaRPr>
          </a:p>
          <a:p>
            <a:pPr algn="ctr"/>
            <a:endParaRPr lang="pl-PL" sz="900" b="1">
              <a:latin typeface="Arial Narrow" panose="020B0606020202030204" pitchFamily="34" charset="0"/>
            </a:endParaRPr>
          </a:p>
          <a:p>
            <a:pPr algn="ctr"/>
            <a:r>
              <a:rPr lang="pl-PL" sz="900" b="1">
                <a:latin typeface="Arial Narrow" panose="020B0606020202030204" pitchFamily="34" charset="0"/>
              </a:rPr>
              <a:t>Rachunek zysków i strat jednostki</a:t>
            </a:r>
          </a:p>
          <a:p>
            <a:pPr algn="ctr"/>
            <a:r>
              <a:rPr lang="pl-PL" sz="900" b="1">
                <a:latin typeface="Arial Narrow" panose="020B0606020202030204" pitchFamily="34" charset="0"/>
              </a:rPr>
              <a:t>(wariant porównawczy)</a:t>
            </a:r>
          </a:p>
          <a:p>
            <a:pPr algn="ctr"/>
            <a:r>
              <a:rPr lang="pl-PL" sz="900" b="1">
                <a:latin typeface="Arial Narrow" panose="020B0606020202030204" pitchFamily="34" charset="0"/>
              </a:rPr>
              <a:t>sporządzony na dzień 31.12.2023 r.</a:t>
            </a:r>
          </a:p>
        </xdr:txBody>
      </xdr:sp>
    </xdr:grpSp>
    <xdr:clientData/>
  </xdr:twoCellAnchor>
  <xdr:twoCellAnchor>
    <xdr:from>
      <xdr:col>1</xdr:col>
      <xdr:colOff>12873</xdr:colOff>
      <xdr:row>49</xdr:row>
      <xdr:rowOff>12861</xdr:rowOff>
    </xdr:from>
    <xdr:to>
      <xdr:col>4</xdr:col>
      <xdr:colOff>651047</xdr:colOff>
      <xdr:row>53</xdr:row>
      <xdr:rowOff>64359</xdr:rowOff>
    </xdr:to>
    <xdr:grpSp>
      <xdr:nvGrpSpPr>
        <xdr:cNvPr id="8" name="Grup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71488" y="8969292"/>
          <a:ext cx="5661513" cy="637652"/>
          <a:chOff x="206255" y="12226443"/>
          <a:chExt cx="6269197" cy="558837"/>
        </a:xfrm>
      </xdr:grpSpPr>
      <xdr:sp macro="" textlink="">
        <xdr:nvSpPr>
          <xdr:cNvPr id="11" name="pole tekstow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879847" y="12226443"/>
            <a:ext cx="1595605" cy="4892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pl-PL" sz="1100"/>
          </a:p>
          <a:p>
            <a:pPr algn="ctr"/>
            <a:r>
              <a:rPr lang="pl-PL" sz="800"/>
              <a:t>Grzegorz Jankowiak</a:t>
            </a:r>
          </a:p>
          <a:p>
            <a:pPr algn="ctr"/>
            <a:r>
              <a:rPr lang="pl-PL" sz="1100"/>
              <a:t>Kierownik jednostki</a:t>
            </a:r>
          </a:p>
        </xdr:txBody>
      </xdr:sp>
      <xdr:sp macro="" textlink="">
        <xdr:nvSpPr>
          <xdr:cNvPr id="9" name="pole tekstow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06255" y="12274336"/>
            <a:ext cx="1869055" cy="51094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pl-PL" sz="1100"/>
          </a:p>
          <a:p>
            <a:pPr algn="ctr"/>
            <a:r>
              <a:rPr lang="pl-PL" sz="800"/>
              <a:t>Jolanta Kościelska</a:t>
            </a:r>
          </a:p>
          <a:p>
            <a:pPr algn="ctr"/>
            <a:r>
              <a:rPr lang="pl-PL" sz="1100"/>
              <a:t>Główny księgowy</a:t>
            </a:r>
          </a:p>
        </xdr:txBody>
      </xdr:sp>
      <xdr:sp macro="" textlink="">
        <xdr:nvSpPr>
          <xdr:cNvPr id="10" name="pole tekstow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2568650" y="12231865"/>
            <a:ext cx="1636726" cy="3472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Ins="0" bIns="0" rtlCol="0" anchor="ctr" anchorCtr="0"/>
          <a:lstStyle/>
          <a:p>
            <a:endParaRPr lang="pl-PL" sz="1100"/>
          </a:p>
          <a:p>
            <a:pPr algn="ctr"/>
            <a:r>
              <a:rPr lang="pl-PL" sz="800"/>
              <a:t>......</a:t>
            </a:r>
            <a:r>
              <a:rPr lang="pl-PL" sz="1100"/>
              <a:t>2024-03-07</a:t>
            </a:r>
          </a:p>
          <a:p>
            <a:pPr algn="ctr"/>
            <a:endParaRPr lang="pl-PL" sz="8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1"/>
  <sheetViews>
    <sheetView tabSelected="1" topLeftCell="A49" zoomScale="130" zoomScaleNormal="130" workbookViewId="0">
      <selection activeCell="D26" sqref="D26"/>
    </sheetView>
  </sheetViews>
  <sheetFormatPr defaultRowHeight="14.4" x14ac:dyDescent="0.3"/>
  <cols>
    <col min="1" max="1" width="0.88671875" customWidth="1"/>
    <col min="2" max="2" width="4.5546875" bestFit="1" customWidth="1"/>
    <col min="3" max="3" width="57.88671875" customWidth="1"/>
    <col min="4" max="4" width="10.88671875" style="1" customWidth="1"/>
    <col min="5" max="5" width="11.109375" style="1" customWidth="1"/>
    <col min="8" max="8" width="14.33203125" bestFit="1" customWidth="1"/>
    <col min="9" max="9" width="10.88671875" customWidth="1"/>
  </cols>
  <sheetData>
    <row r="5" spans="2:5" ht="15.6" x14ac:dyDescent="0.3">
      <c r="B5" s="22"/>
      <c r="C5" s="22"/>
      <c r="D5" s="22"/>
      <c r="E5" s="22"/>
    </row>
    <row r="6" spans="2:5" x14ac:dyDescent="0.3">
      <c r="B6" s="23"/>
      <c r="C6" s="23"/>
      <c r="D6" s="23"/>
      <c r="E6" s="23"/>
    </row>
    <row r="7" spans="2:5" ht="6.75" customHeight="1" thickBot="1" x14ac:dyDescent="0.35">
      <c r="B7" s="24"/>
      <c r="C7" s="24"/>
      <c r="D7" s="24"/>
      <c r="E7" s="24"/>
    </row>
    <row r="8" spans="2:5" ht="8.25" hidden="1" customHeight="1" thickBot="1" x14ac:dyDescent="0.35"/>
    <row r="9" spans="2:5" ht="15" hidden="1" thickBot="1" x14ac:dyDescent="0.35"/>
    <row r="10" spans="2:5" ht="37.5" customHeight="1" thickBot="1" x14ac:dyDescent="0.35">
      <c r="B10" s="25" t="s">
        <v>56</v>
      </c>
      <c r="C10" s="26"/>
      <c r="D10" s="2" t="s">
        <v>57</v>
      </c>
      <c r="E10" s="3" t="s">
        <v>58</v>
      </c>
    </row>
    <row r="11" spans="2:5" x14ac:dyDescent="0.3">
      <c r="B11" s="4" t="s">
        <v>0</v>
      </c>
      <c r="C11" s="5" t="s">
        <v>1</v>
      </c>
      <c r="D11" s="6">
        <v>89746.2</v>
      </c>
      <c r="E11" s="7">
        <v>113206</v>
      </c>
    </row>
    <row r="12" spans="2:5" x14ac:dyDescent="0.3">
      <c r="B12" s="8" t="s">
        <v>2</v>
      </c>
      <c r="C12" s="9" t="s">
        <v>3</v>
      </c>
      <c r="D12" s="10">
        <v>0</v>
      </c>
      <c r="E12" s="11">
        <v>0</v>
      </c>
    </row>
    <row r="13" spans="2:5" x14ac:dyDescent="0.3">
      <c r="B13" s="8" t="s">
        <v>4</v>
      </c>
      <c r="C13" s="9" t="s">
        <v>5</v>
      </c>
      <c r="D13" s="10">
        <v>0</v>
      </c>
      <c r="E13" s="11">
        <v>0</v>
      </c>
    </row>
    <row r="14" spans="2:5" x14ac:dyDescent="0.3">
      <c r="B14" s="8" t="s">
        <v>6</v>
      </c>
      <c r="C14" s="9" t="s">
        <v>7</v>
      </c>
      <c r="D14" s="10">
        <v>0</v>
      </c>
      <c r="E14" s="11">
        <v>0</v>
      </c>
    </row>
    <row r="15" spans="2:5" x14ac:dyDescent="0.3">
      <c r="B15" s="8" t="s">
        <v>8</v>
      </c>
      <c r="C15" s="9" t="s">
        <v>9</v>
      </c>
      <c r="D15" s="10">
        <v>0</v>
      </c>
      <c r="E15" s="11">
        <v>0</v>
      </c>
    </row>
    <row r="16" spans="2:5" x14ac:dyDescent="0.3">
      <c r="B16" s="8" t="s">
        <v>10</v>
      </c>
      <c r="C16" s="9" t="s">
        <v>11</v>
      </c>
      <c r="D16" s="10">
        <v>0</v>
      </c>
      <c r="E16" s="11">
        <v>0</v>
      </c>
    </row>
    <row r="17" spans="2:8" x14ac:dyDescent="0.3">
      <c r="B17" s="8" t="s">
        <v>12</v>
      </c>
      <c r="C17" s="9" t="s">
        <v>13</v>
      </c>
      <c r="D17" s="11">
        <v>89746.2</v>
      </c>
      <c r="E17" s="11">
        <v>113206</v>
      </c>
    </row>
    <row r="18" spans="2:8" x14ac:dyDescent="0.3">
      <c r="B18" s="12" t="s">
        <v>14</v>
      </c>
      <c r="C18" s="13" t="s">
        <v>15</v>
      </c>
      <c r="D18" s="14">
        <f>D19+D20+D21+D22+D23+D24+D25+D26+D27+D28</f>
        <v>5046086.07</v>
      </c>
      <c r="E18" s="14">
        <f>E19+E20+E21+E22+E23+E24+E25+E26+E27+E28</f>
        <v>5725001.8699999992</v>
      </c>
      <c r="H18" s="11"/>
    </row>
    <row r="19" spans="2:8" x14ac:dyDescent="0.3">
      <c r="B19" s="8" t="s">
        <v>2</v>
      </c>
      <c r="C19" s="9" t="s">
        <v>16</v>
      </c>
      <c r="D19" s="11">
        <v>56125.760000000002</v>
      </c>
      <c r="E19" s="11">
        <v>56125.760000000002</v>
      </c>
      <c r="H19" s="11"/>
    </row>
    <row r="20" spans="2:8" x14ac:dyDescent="0.3">
      <c r="B20" s="8" t="s">
        <v>4</v>
      </c>
      <c r="C20" s="9" t="s">
        <v>17</v>
      </c>
      <c r="D20" s="11">
        <v>393376.08</v>
      </c>
      <c r="E20" s="11">
        <v>486016.94</v>
      </c>
      <c r="H20" s="11"/>
    </row>
    <row r="21" spans="2:8" x14ac:dyDescent="0.3">
      <c r="B21" s="8" t="s">
        <v>6</v>
      </c>
      <c r="C21" s="9" t="s">
        <v>18</v>
      </c>
      <c r="D21" s="11">
        <v>129308.55</v>
      </c>
      <c r="E21" s="11">
        <v>158674.39000000001</v>
      </c>
      <c r="H21" s="11"/>
    </row>
    <row r="22" spans="2:8" x14ac:dyDescent="0.3">
      <c r="B22" s="8" t="s">
        <v>8</v>
      </c>
      <c r="C22" s="9" t="s">
        <v>19</v>
      </c>
      <c r="D22" s="11">
        <v>117</v>
      </c>
      <c r="E22" s="11">
        <v>9366.1200000000008</v>
      </c>
      <c r="H22" s="11"/>
    </row>
    <row r="23" spans="2:8" x14ac:dyDescent="0.3">
      <c r="B23" s="8" t="s">
        <v>10</v>
      </c>
      <c r="C23" s="9" t="s">
        <v>20</v>
      </c>
      <c r="D23" s="11">
        <v>3605363.32</v>
      </c>
      <c r="E23" s="11">
        <v>4036811.07</v>
      </c>
      <c r="H23" s="11"/>
    </row>
    <row r="24" spans="2:8" x14ac:dyDescent="0.3">
      <c r="B24" s="8" t="s">
        <v>12</v>
      </c>
      <c r="C24" s="9" t="s">
        <v>21</v>
      </c>
      <c r="D24" s="11">
        <v>854469.36</v>
      </c>
      <c r="E24" s="11">
        <v>930446.59</v>
      </c>
      <c r="H24" s="11"/>
    </row>
    <row r="25" spans="2:8" x14ac:dyDescent="0.3">
      <c r="B25" s="8" t="s">
        <v>22</v>
      </c>
      <c r="C25" s="9" t="s">
        <v>23</v>
      </c>
      <c r="D25" s="11">
        <v>4260</v>
      </c>
      <c r="E25" s="11">
        <v>600</v>
      </c>
      <c r="H25" s="11"/>
    </row>
    <row r="26" spans="2:8" x14ac:dyDescent="0.3">
      <c r="B26" s="8" t="s">
        <v>24</v>
      </c>
      <c r="C26" s="9" t="s">
        <v>25</v>
      </c>
      <c r="D26" s="11">
        <v>0</v>
      </c>
      <c r="E26" s="11">
        <v>0</v>
      </c>
      <c r="H26" s="11"/>
    </row>
    <row r="27" spans="2:8" x14ac:dyDescent="0.3">
      <c r="B27" s="8" t="s">
        <v>26</v>
      </c>
      <c r="C27" s="9" t="s">
        <v>27</v>
      </c>
      <c r="D27" s="11">
        <v>0</v>
      </c>
      <c r="E27" s="11">
        <v>46961</v>
      </c>
      <c r="H27" s="1"/>
    </row>
    <row r="28" spans="2:8" x14ac:dyDescent="0.3">
      <c r="B28" s="8" t="s">
        <v>28</v>
      </c>
      <c r="C28" s="9" t="s">
        <v>29</v>
      </c>
      <c r="D28" s="11">
        <v>3066</v>
      </c>
      <c r="E28" s="11">
        <v>0</v>
      </c>
    </row>
    <row r="29" spans="2:8" x14ac:dyDescent="0.3">
      <c r="B29" s="12" t="s">
        <v>30</v>
      </c>
      <c r="C29" s="13" t="s">
        <v>31</v>
      </c>
      <c r="D29" s="14">
        <f>D11+-1*D18</f>
        <v>-4956339.87</v>
      </c>
      <c r="E29" s="15">
        <f>E11+-1*E18</f>
        <v>-5611795.8699999992</v>
      </c>
    </row>
    <row r="30" spans="2:8" x14ac:dyDescent="0.3">
      <c r="B30" s="12" t="s">
        <v>32</v>
      </c>
      <c r="C30" s="13" t="s">
        <v>33</v>
      </c>
      <c r="D30" s="14">
        <f>D31+D32+D33</f>
        <v>13707.34</v>
      </c>
      <c r="E30" s="15">
        <v>27347.29</v>
      </c>
    </row>
    <row r="31" spans="2:8" x14ac:dyDescent="0.3">
      <c r="B31" s="8" t="s">
        <v>2</v>
      </c>
      <c r="C31" s="9" t="s">
        <v>34</v>
      </c>
      <c r="D31" s="10">
        <v>0</v>
      </c>
      <c r="E31" s="11">
        <v>0</v>
      </c>
    </row>
    <row r="32" spans="2:8" x14ac:dyDescent="0.3">
      <c r="B32" s="8" t="s">
        <v>4</v>
      </c>
      <c r="C32" s="9" t="s">
        <v>35</v>
      </c>
      <c r="D32" s="10">
        <v>0</v>
      </c>
      <c r="E32" s="11">
        <v>0</v>
      </c>
    </row>
    <row r="33" spans="2:5" x14ac:dyDescent="0.3">
      <c r="B33" s="8" t="s">
        <v>6</v>
      </c>
      <c r="C33" s="9" t="s">
        <v>36</v>
      </c>
      <c r="D33" s="11">
        <v>13707.34</v>
      </c>
      <c r="E33" s="11">
        <v>27347.29</v>
      </c>
    </row>
    <row r="34" spans="2:5" x14ac:dyDescent="0.3">
      <c r="B34" s="12" t="s">
        <v>37</v>
      </c>
      <c r="C34" s="13" t="s">
        <v>38</v>
      </c>
      <c r="D34" s="14">
        <f>D35+D36</f>
        <v>0</v>
      </c>
      <c r="E34" s="15">
        <f>E35+E36</f>
        <v>6624.97</v>
      </c>
    </row>
    <row r="35" spans="2:5" ht="39" customHeight="1" x14ac:dyDescent="0.3">
      <c r="B35" s="8" t="s">
        <v>2</v>
      </c>
      <c r="C35" s="20" t="s">
        <v>39</v>
      </c>
      <c r="D35" s="10">
        <v>0</v>
      </c>
      <c r="E35" s="11">
        <v>0</v>
      </c>
    </row>
    <row r="36" spans="2:5" x14ac:dyDescent="0.3">
      <c r="B36" s="8" t="s">
        <v>4</v>
      </c>
      <c r="C36" s="9" t="s">
        <v>38</v>
      </c>
      <c r="D36" s="10">
        <v>0</v>
      </c>
      <c r="E36" s="11">
        <v>6624.97</v>
      </c>
    </row>
    <row r="37" spans="2:5" x14ac:dyDescent="0.3">
      <c r="B37" s="12" t="s">
        <v>40</v>
      </c>
      <c r="C37" s="13" t="s">
        <v>41</v>
      </c>
      <c r="D37" s="14">
        <f>D29+D30+-1*D34</f>
        <v>-4942632.53</v>
      </c>
      <c r="E37" s="15">
        <f>E29+E30+-1*E34</f>
        <v>-5591073.5499999989</v>
      </c>
    </row>
    <row r="38" spans="2:5" x14ac:dyDescent="0.3">
      <c r="B38" s="12" t="s">
        <v>42</v>
      </c>
      <c r="C38" s="13" t="s">
        <v>43</v>
      </c>
      <c r="D38" s="14">
        <f>D39+D40+D41</f>
        <v>1.1000000000000001</v>
      </c>
      <c r="E38" s="15">
        <f>E39+E40+E41</f>
        <v>0.36</v>
      </c>
    </row>
    <row r="39" spans="2:5" x14ac:dyDescent="0.3">
      <c r="B39" s="8" t="s">
        <v>2</v>
      </c>
      <c r="C39" s="9" t="s">
        <v>44</v>
      </c>
      <c r="D39" s="10">
        <v>0</v>
      </c>
      <c r="E39" s="11">
        <v>0</v>
      </c>
    </row>
    <row r="40" spans="2:5" x14ac:dyDescent="0.3">
      <c r="B40" s="8" t="s">
        <v>4</v>
      </c>
      <c r="C40" s="9" t="s">
        <v>45</v>
      </c>
      <c r="D40" s="11">
        <v>1.1000000000000001</v>
      </c>
      <c r="E40" s="11">
        <v>0.36</v>
      </c>
    </row>
    <row r="41" spans="2:5" x14ac:dyDescent="0.3">
      <c r="B41" s="8" t="s">
        <v>6</v>
      </c>
      <c r="C41" s="9" t="s">
        <v>46</v>
      </c>
      <c r="D41" s="10">
        <v>0</v>
      </c>
      <c r="E41" s="11">
        <v>0</v>
      </c>
    </row>
    <row r="42" spans="2:5" x14ac:dyDescent="0.3">
      <c r="B42" s="12" t="s">
        <v>47</v>
      </c>
      <c r="C42" s="13" t="s">
        <v>48</v>
      </c>
      <c r="D42" s="14">
        <f>D43+D44</f>
        <v>0</v>
      </c>
      <c r="E42" s="15">
        <f>E43+E44</f>
        <v>0</v>
      </c>
    </row>
    <row r="43" spans="2:5" x14ac:dyDescent="0.3">
      <c r="B43" s="8" t="s">
        <v>2</v>
      </c>
      <c r="C43" s="9" t="s">
        <v>45</v>
      </c>
      <c r="D43" s="10">
        <v>0</v>
      </c>
      <c r="E43" s="11">
        <v>0</v>
      </c>
    </row>
    <row r="44" spans="2:5" x14ac:dyDescent="0.3">
      <c r="B44" s="8" t="s">
        <v>4</v>
      </c>
      <c r="C44" s="9" t="s">
        <v>46</v>
      </c>
      <c r="D44" s="10">
        <v>0</v>
      </c>
      <c r="E44" s="11">
        <v>0</v>
      </c>
    </row>
    <row r="45" spans="2:5" x14ac:dyDescent="0.3">
      <c r="B45" s="12" t="s">
        <v>49</v>
      </c>
      <c r="C45" s="13" t="s">
        <v>59</v>
      </c>
      <c r="D45" s="14">
        <f>D37+D38-D42</f>
        <v>-4942631.4300000006</v>
      </c>
      <c r="E45" s="21">
        <f>E37+E38-E42</f>
        <v>-5591073.1899999985</v>
      </c>
    </row>
    <row r="46" spans="2:5" x14ac:dyDescent="0.3">
      <c r="B46" s="12" t="s">
        <v>50</v>
      </c>
      <c r="C46" s="13" t="s">
        <v>51</v>
      </c>
      <c r="D46" s="14">
        <v>0</v>
      </c>
      <c r="E46" s="15">
        <v>0</v>
      </c>
    </row>
    <row r="47" spans="2:5" x14ac:dyDescent="0.3">
      <c r="B47" s="12" t="s">
        <v>52</v>
      </c>
      <c r="C47" s="13" t="s">
        <v>53</v>
      </c>
      <c r="D47" s="14">
        <v>0</v>
      </c>
      <c r="E47" s="15">
        <v>0</v>
      </c>
    </row>
    <row r="48" spans="2:5" ht="15" thickBot="1" x14ac:dyDescent="0.35">
      <c r="B48" s="16" t="s">
        <v>54</v>
      </c>
      <c r="C48" s="17" t="s">
        <v>55</v>
      </c>
      <c r="D48" s="18">
        <f>D45+-1*D46+-1*D47</f>
        <v>-4942631.4300000006</v>
      </c>
      <c r="E48" s="19">
        <f>E45+-1*E46+-1*E47</f>
        <v>-5591073.1899999985</v>
      </c>
    </row>
    <row r="49" ht="5.25" customHeight="1" x14ac:dyDescent="0.3"/>
    <row r="50" ht="8.25" customHeight="1" x14ac:dyDescent="0.3"/>
    <row r="51" ht="9.75" customHeight="1" x14ac:dyDescent="0.3"/>
  </sheetData>
  <mergeCells count="4">
    <mergeCell ref="B5:E5"/>
    <mergeCell ref="B6:E6"/>
    <mergeCell ref="B7:E7"/>
    <mergeCell ref="B10:C10"/>
  </mergeCells>
  <pageMargins left="0.59055118110236227" right="0.39370078740157483" top="0.70866141732283472" bottom="7.874015748031496E-2" header="0.31496062992125984" footer="0.31496062992125984"/>
  <pageSetup paperSize="9" orientation="portrait" r:id="rId1"/>
  <headerFooter>
    <oddHeader>&amp;RZałącznik Nr 2
&amp;8do Instrukcji sporządzania sprawozdania finansowego
przez podległe jednostki Miasta Konina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RACHUNEK WYNIKÓW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Maria Szymaniak</cp:lastModifiedBy>
  <cp:lastPrinted>2024-03-13T07:17:57Z</cp:lastPrinted>
  <dcterms:created xsi:type="dcterms:W3CDTF">2015-03-27T19:57:32Z</dcterms:created>
  <dcterms:modified xsi:type="dcterms:W3CDTF">2024-03-19T08:46:59Z</dcterms:modified>
</cp:coreProperties>
</file>